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feb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<sst xmlns="http://schemas.openxmlformats.org/spreadsheetml/2006/main" count="134" uniqueCount="94">
  <si>
    <t>AJIYA BERHAD (company no. 377627-W)</t>
  </si>
  <si>
    <t>(Incorporated in Malaysia)</t>
  </si>
  <si>
    <t>Condensed Consolidated Income Statements for the first quarter ended 28th February, 2003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</si>
  <si>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</si>
  <si>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</si>
  <si>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</si>
  <si>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</si>
  <si>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</si>
  <si>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</si>
  <si>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</si>
  <si>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</si>
  <si>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</si>
  <si>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</si>
  <si>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</si>
  <si>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</si>
  <si>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42,777,951 ordinary</t>
  </si>
  <si>
    <t xml:space="preserve">    shares) (sen)</t>
  </si>
  <si>
    <t>(b) Fully diluted (based on 43,192,798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</si>
  <si>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</si>
  <si>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</si>
  <si>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2002)</t>
  </si>
  <si>
    <t>CURRENT</t>
  </si>
  <si>
    <t>QUARTER ENDED</t>
  </si>
  <si>
    <t>28 FEBRUARY</t>
  </si>
  <si>
    <t>RM'000</t>
  </si>
  <si>
    <t>COMPARATIVE</t>
  </si>
  <si>
    <t>Condensed Consolidated Balance Sheets as at 28 February 2003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</si>
  <si>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</si>
  <si>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</si>
  <si>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</si>
  <si>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</si>
  <si>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</si>
  <si>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</si>
  <si>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</si>
  <si>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</si>
  <si>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</si>
  <si>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</si>
  <si>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</si>
  <si>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</si>
  <si>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</si>
  <si>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</si>
  <si>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</si>
  <si>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</si>
  <si>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</si>
  <si>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</si>
  <si>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</si>
  <si>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</si>
  <si>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</si>
  <si>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</si>
  <si>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</si>
  <si>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</si>
  <si>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28 FEBRUARY 2003</t>
  </si>
  <si>
    <t>-</t>
  </si>
  <si>
    <t>Audited result</t>
  </si>
  <si>
    <t>30 NOVEMBER 2002</t>
  </si>
  <si>
    <t>Condensed Consolidated Cash Flow Statements for the first quarter ended 28 February 2003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</si>
  <si>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</si>
  <si>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</si>
  <si>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</si>
  <si>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</si>
  <si>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</si>
  <si>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</si>
  <si>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</si>
  <si>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</si>
  <si>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</si>
  <si>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</si>
  <si>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</si>
  <si>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</si>
  <si>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</si>
  <si>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</si>
  <si>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</si>
  <si>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</si>
  <si>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</si>
  <si>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</si>
  <si>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</si>
  <si>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at end of year</t>
  </si>
  <si>
    <t xml:space="preserve">(The Condensed Consolidated Cash Flow Statements should be read in conjunction with the Annual </t>
  </si>
  <si>
    <t>na</t>
  </si>
  <si>
    <t>Condensed Consolidated Statements of Changes in Equity for the first quarter ended 28 February 2003</t>
  </si>
  <si>
    <t xml:space="preserve">Year ended </t>
  </si>
  <si>
    <t>28 February 2003</t>
  </si>
  <si>
    <t>Balance at beginning of year</t>
  </si>
  <si>
    <t>Movements during the period</t>
  </si>
  <si>
    <t>Balance at end of period</t>
  </si>
  <si>
    <t>Year ended</t>
  </si>
  <si>
    <t>30 November 2002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</si>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</sst>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1" xfId="0" applyNumberFormat="1" applyFont="1" applyAlignment="1">
      <alignment horizontal="center"/>
    </xf>
    <xf numFmtId="165" fontId="0" fillId="0" borderId="2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3" xfId="0" applyNumberFormat="1" applyFont="1" applyAlignment="1">
      <alignment horizontal="center"/>
    </xf>
    <xf numFmtId="165" fontId="0" fillId="0" borderId="3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Alignment="1">
      <alignment horizontal="center"/>
    </xf>
    <xf numFmtId="165" fontId="0" fillId="0" borderId="1" xfId="0" applyNumberFormat="1" applyFont="1" applyAlignment="1">
      <alignment horizontal="center"/>
    </xf>
    <xf numFmtId="165" fontId="0" fillId="0" borderId="3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3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Alignment="1">
      <alignment horizontal="center"/>
    </xf>
    <xf numFmtId="165" fontId="0" fillId="0" borderId="1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Alignment="1">
      <alignment horizontal="center"/>
    </xf>
    <xf numFmtId="165" fontId="0" fillId="0" borderId="1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"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B8" sqref="B8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21" customWidth="1"/>
    <col min="5" max="5" width="16.6640625" style="4" customWidth="1"/>
    <col min="6" max="250" width="8.6640625" style="4" customWidth="1"/>
    <col min="251" max="256" width="9.6640625" style="1" customWidth="1"/>
  </cols>
  <sheetData>
    <row r="1" spans="1:4" ht="18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>
      <c r="A3" s="5"/>
      <c r="B3" s="3"/>
      <c r="C3" s="3"/>
      <c r="D3" s="3"/>
    </row>
    <row r="4" spans="1:4" ht="15" customHeight="1">
      <c r="A4" s="6" t="s">
        <v>2</v>
      </c>
      <c r="B4" s="3"/>
      <c r="C4" s="3"/>
      <c r="D4" s="3"/>
    </row>
    <row r="5" spans="1:4" ht="13.5" customHeight="1">
      <c r="A5" s="7"/>
      <c r="B5" s="3"/>
      <c r="C5" s="3"/>
      <c r="D5" s="3"/>
    </row>
    <row r="6" spans="1:4" ht="13.5" customHeight="1">
      <c r="A6" s="7"/>
      <c r="B6" s="3"/>
      <c r="C6" s="3"/>
      <c r="D6" s="3"/>
    </row>
    <row r="7" spans="1:4" ht="13.5" customHeight="1">
      <c r="A7" s="5"/>
      <c r="B7" s="8">
        <v>2003</v>
      </c>
      <c r="C7" s="8"/>
      <c r="D7" s="8">
        <v>2002</v>
      </c>
    </row>
    <row r="8" spans="1:4" ht="15" customHeight="1">
      <c r="A8" s="5"/>
      <c r="B8" s="8" t="s">
        <v>21</v>
      </c>
      <c r="C8" s="8"/>
      <c r="D8" s="8" t="s">
        <v>25</v>
      </c>
    </row>
    <row r="9" spans="1:5" ht="15" customHeight="1">
      <c r="A9" s="5"/>
      <c r="B9" s="8" t="s">
        <v>22</v>
      </c>
      <c r="C9" s="8"/>
      <c r="D9" s="8" t="s">
        <v>22</v>
      </c>
      <c r="E9" s="1"/>
    </row>
    <row r="10" spans="1:4" ht="15" customHeight="1">
      <c r="A10" s="5"/>
      <c r="B10" s="8" t="s">
        <v>23</v>
      </c>
      <c r="C10" s="8"/>
      <c r="D10" s="8" t="s">
        <v>23</v>
      </c>
    </row>
    <row r="11" spans="1:4" ht="15" customHeight="1">
      <c r="A11" s="5"/>
      <c r="B11" s="9" t="s">
        <v>24</v>
      </c>
      <c r="C11" s="9"/>
      <c r="D11" s="9" t="s">
        <v>24</v>
      </c>
    </row>
    <row r="12" spans="1:4" ht="15" customHeight="1">
      <c r="A12" s="5"/>
      <c r="B12" s="10"/>
      <c r="C12" s="10"/>
      <c r="D12" s="10"/>
    </row>
    <row r="13" spans="1:4" ht="15" customHeight="1">
      <c r="A13" s="11" t="s">
        <v>3</v>
      </c>
      <c r="B13" s="12">
        <v>37592</v>
      </c>
      <c r="C13" s="12"/>
      <c r="D13" s="12">
        <v>30369</v>
      </c>
    </row>
    <row r="14" spans="1:4" ht="15" customHeight="1">
      <c r="A14" s="11"/>
      <c r="B14" s="12"/>
      <c r="C14" s="12"/>
      <c r="D14" s="12"/>
    </row>
    <row r="15" spans="1:4" ht="15" customHeight="1">
      <c r="A15" s="13" t="s">
        <v>4</v>
      </c>
      <c r="B15" s="12">
        <v>-32066</v>
      </c>
      <c r="C15" s="12"/>
      <c r="D15" s="12">
        <v>-25868</v>
      </c>
    </row>
    <row r="16" spans="1:4" ht="15" customHeight="1">
      <c r="A16" s="11"/>
      <c r="B16" s="12"/>
      <c r="C16" s="12"/>
      <c r="D16" s="12"/>
    </row>
    <row r="17" spans="1:4" ht="15" customHeight="1">
      <c r="A17" s="13" t="s">
        <v>5</v>
      </c>
      <c r="B17" s="12">
        <v>176</v>
      </c>
      <c r="C17" s="12"/>
      <c r="D17" s="12">
        <v>104</v>
      </c>
    </row>
    <row r="18" spans="1:4" ht="15" customHeight="1">
      <c r="A18" s="11"/>
      <c r="B18" s="12"/>
      <c r="C18" s="12"/>
      <c r="D18" s="12"/>
    </row>
    <row r="19" spans="1:4" ht="15" customHeight="1">
      <c r="A19" s="13" t="s">
        <v>6</v>
      </c>
      <c r="B19" s="12">
        <f>SUM(B13:B17)</f>
        <v>5702</v>
      </c>
      <c r="C19" s="12"/>
      <c r="D19" s="12">
        <f>SUM(D13:D17)</f>
        <v>4605</v>
      </c>
    </row>
    <row r="20" spans="1:4" ht="15" customHeight="1">
      <c r="A20" s="11"/>
      <c r="B20" s="12"/>
      <c r="C20" s="12"/>
      <c r="D20" s="12"/>
    </row>
    <row r="21" spans="1:4" ht="15" customHeight="1">
      <c r="A21" s="13" t="s">
        <v>7</v>
      </c>
      <c r="B21" s="12">
        <v>-265</v>
      </c>
      <c r="C21" s="12"/>
      <c r="D21" s="12">
        <v>-154</v>
      </c>
    </row>
    <row r="22" spans="1:4" ht="15" customHeight="1">
      <c r="A22" s="11"/>
      <c r="B22" s="12"/>
      <c r="C22" s="12"/>
      <c r="D22" s="12"/>
    </row>
    <row r="23" spans="1:4" ht="15" customHeight="1">
      <c r="A23" s="13" t="s">
        <v>8</v>
      </c>
      <c r="B23" s="12">
        <v>-7</v>
      </c>
      <c r="C23" s="12"/>
      <c r="D23" s="12">
        <v>26</v>
      </c>
    </row>
    <row r="24" spans="1:4" ht="15" customHeight="1">
      <c r="A24" s="11"/>
      <c r="B24" s="14"/>
      <c r="C24" s="12"/>
      <c r="D24" s="14"/>
    </row>
    <row r="25" spans="1:4" ht="15" customHeight="1">
      <c r="A25" s="13" t="s">
        <v>9</v>
      </c>
      <c r="B25" s="12">
        <f>SUM(B19:B23)</f>
        <v>5430</v>
      </c>
      <c r="C25" s="12"/>
      <c r="D25" s="12">
        <f>SUM(D19:D23)</f>
        <v>4477</v>
      </c>
    </row>
    <row r="26" spans="1:4" ht="15" customHeight="1">
      <c r="A26" s="11"/>
      <c r="B26" s="12"/>
      <c r="C26" s="12"/>
      <c r="D26" s="12"/>
    </row>
    <row r="27" spans="1:4" ht="15" customHeight="1">
      <c r="A27" s="11" t="s">
        <v>10</v>
      </c>
      <c r="B27" s="12">
        <v>-1353</v>
      </c>
      <c r="C27" s="12"/>
      <c r="D27" s="12">
        <v>-1316</v>
      </c>
    </row>
    <row r="28" spans="1:4" ht="15" customHeight="1">
      <c r="A28" s="11"/>
      <c r="B28" s="14"/>
      <c r="C28" s="12"/>
      <c r="D28" s="14"/>
    </row>
    <row r="29" spans="1:4" ht="15" customHeight="1">
      <c r="A29" s="13" t="s">
        <v>11</v>
      </c>
      <c r="B29" s="12">
        <f>SUM(B25:B27)</f>
        <v>4077</v>
      </c>
      <c r="C29" s="12"/>
      <c r="D29" s="12">
        <f>SUM(D25:D27)</f>
        <v>3161</v>
      </c>
    </row>
    <row r="30" spans="1:4" ht="15" customHeight="1">
      <c r="A30" s="11"/>
      <c r="B30" s="12"/>
      <c r="C30" s="12"/>
      <c r="D30" s="12"/>
    </row>
    <row r="31" spans="1:4" ht="15" customHeight="1">
      <c r="A31" s="13" t="s">
        <v>12</v>
      </c>
      <c r="B31" s="12">
        <v>-1157</v>
      </c>
      <c r="C31" s="12"/>
      <c r="D31" s="12">
        <v>-829</v>
      </c>
    </row>
    <row r="32" spans="1:4" ht="15" customHeight="1">
      <c r="A32" s="11"/>
      <c r="B32" s="14"/>
      <c r="C32" s="12"/>
      <c r="D32" s="14"/>
    </row>
    <row r="33" spans="1:4" ht="15" customHeight="1">
      <c r="A33" s="13" t="s">
        <v>13</v>
      </c>
      <c r="B33" s="12">
        <f>SUM(B29:B31)</f>
        <v>2920</v>
      </c>
      <c r="C33" s="12"/>
      <c r="D33" s="12">
        <f>SUM(D29:D31)</f>
        <v>2332</v>
      </c>
    </row>
    <row r="34" spans="1:4" ht="15" customHeight="1">
      <c r="A34" s="11"/>
      <c r="B34" s="15"/>
      <c r="C34" s="12"/>
      <c r="D34" s="15"/>
    </row>
    <row r="35" spans="1:4" ht="15" customHeight="1">
      <c r="A35" s="13" t="s">
        <v>14</v>
      </c>
      <c r="B35" s="12"/>
      <c r="C35" s="12"/>
      <c r="D35" s="12"/>
    </row>
    <row r="36" spans="1:4" ht="15" customHeight="1">
      <c r="A36" s="13" t="s">
        <v>15</v>
      </c>
      <c r="B36" s="12"/>
      <c r="C36" s="12"/>
      <c r="D36" s="12"/>
    </row>
    <row r="37" spans="1:4" ht="15" customHeight="1">
      <c r="A37" s="13" t="s">
        <v>16</v>
      </c>
      <c r="B37" s="16">
        <v>6.83</v>
      </c>
      <c r="C37" s="16"/>
      <c r="D37" s="16">
        <v>8.77</v>
      </c>
    </row>
    <row r="38" spans="1:4" ht="15" customHeight="1">
      <c r="A38" s="11"/>
      <c r="B38" s="17"/>
      <c r="C38" s="16"/>
      <c r="D38" s="17"/>
    </row>
    <row r="39" spans="1:4" ht="15" customHeight="1">
      <c r="A39" s="13" t="s">
        <v>17</v>
      </c>
      <c r="B39" s="16"/>
      <c r="C39" s="16"/>
      <c r="D39" s="16"/>
    </row>
    <row r="40" spans="1:4" ht="15" customHeight="1">
      <c r="A40" s="11" t="s">
        <v>18</v>
      </c>
      <c r="B40" s="16">
        <v>6.76</v>
      </c>
      <c r="C40" s="16"/>
      <c r="D40" s="16">
        <v>8.71</v>
      </c>
    </row>
    <row r="41" spans="1:4" ht="15" customHeight="1">
      <c r="A41" s="11"/>
      <c r="B41" s="18"/>
      <c r="C41" s="12"/>
      <c r="D41" s="18"/>
    </row>
    <row r="42" spans="1:4" ht="15" customHeight="1">
      <c r="A42" s="11"/>
      <c r="B42" s="19"/>
      <c r="C42" s="19"/>
      <c r="D42" s="19"/>
    </row>
    <row r="43" spans="1:4" ht="15">
      <c r="A43" s="13" t="s">
        <v>19</v>
      </c>
      <c r="B43" s="19"/>
      <c r="C43" s="19"/>
      <c r="D43" s="19"/>
    </row>
    <row r="44" spans="1:4" ht="15">
      <c r="A44" s="13" t="s">
        <v>20</v>
      </c>
      <c r="B44" s="19"/>
      <c r="C44" s="19"/>
      <c r="D44" s="19"/>
    </row>
    <row r="45" ht="15" customHeight="1">
      <c r="D45" s="20"/>
    </row>
  </sheetData>
  <sheetProtection/>
  <printOptions/>
  <pageMargins left="0.3541666666666667" right="0.27569444444444446" top="0.5118055555555555" bottom="0.24791666666666667" header="0" footer="0"/>
  <pageSetup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OutlineSymbols="0" defaultGridColor="0" zoomScale="87" zoomScaleNormal="87" colorId="22" workbookViewId="0" topLeftCell="A1">
      <pane topLeftCell="A1" activePane="topLeft" state="split"/>
      <selection pane="topLeft" activeCell="B26" sqref="B26"/>
    </sheetView>
  </sheetViews>
  <sheetFormatPr defaultColWidth="8.88671875" defaultRowHeight="15"/>
  <cols>
    <col min="1" max="1" width="38.6640625" style="25" customWidth="1"/>
    <col min="2" max="2" width="19.6640625" style="25" customWidth="1"/>
    <col min="3" max="3" width="3.6640625" style="25" customWidth="1"/>
    <col min="4" max="4" width="19.6640625" style="25" customWidth="1"/>
    <col min="5" max="5" width="3.6640625" style="25" customWidth="1"/>
    <col min="6" max="256" width="9.6640625" style="25" customWidth="1"/>
  </cols>
  <sheetData>
    <row r="1" spans="1:4" ht="15" customHeight="1">
      <c r="A1" s="23" t="s">
        <v>0</v>
      </c>
      <c r="B1" s="24"/>
      <c r="C1" s="24"/>
      <c r="D1" s="24"/>
    </row>
    <row r="2" spans="1:4" ht="15" customHeight="1">
      <c r="A2" s="23" t="s">
        <v>1</v>
      </c>
      <c r="B2" s="24"/>
      <c r="C2" s="24"/>
      <c r="D2" s="24"/>
    </row>
    <row r="3" spans="1:4" ht="15" customHeight="1">
      <c r="A3" s="26"/>
      <c r="B3" s="24"/>
      <c r="C3" s="24"/>
      <c r="D3" s="24"/>
    </row>
    <row r="4" spans="1:4" ht="15" customHeight="1">
      <c r="A4" s="27" t="s">
        <v>26</v>
      </c>
      <c r="B4" s="24"/>
      <c r="C4" s="24"/>
      <c r="D4" s="28"/>
    </row>
    <row r="5" spans="1:4" ht="15" customHeight="1">
      <c r="A5" s="29"/>
      <c r="B5" s="24"/>
      <c r="C5" s="24"/>
      <c r="D5" s="30" t="s">
        <v>53</v>
      </c>
    </row>
    <row r="6" spans="1:4" ht="15" customHeight="1">
      <c r="A6" s="26"/>
      <c r="B6" s="28" t="s">
        <v>50</v>
      </c>
      <c r="C6" s="28"/>
      <c r="D6" s="28" t="s">
        <v>50</v>
      </c>
    </row>
    <row r="7" spans="1:4" ht="15" customHeight="1">
      <c r="A7" s="26"/>
      <c r="B7" s="28" t="s">
        <v>51</v>
      </c>
      <c r="C7" s="28"/>
      <c r="D7" s="28" t="s">
        <v>54</v>
      </c>
    </row>
    <row r="8" spans="1:4" ht="15" customHeight="1">
      <c r="A8" s="26"/>
      <c r="B8" s="31" t="s">
        <v>24</v>
      </c>
      <c r="C8" s="31"/>
      <c r="D8" s="31" t="s">
        <v>24</v>
      </c>
    </row>
    <row r="9" spans="1:4" ht="15" customHeight="1">
      <c r="A9" s="32"/>
      <c r="B9" s="33"/>
      <c r="C9" s="33"/>
      <c r="D9" s="33"/>
    </row>
    <row r="10" spans="1:4" ht="15" customHeight="1">
      <c r="A10" s="34" t="s">
        <v>27</v>
      </c>
      <c r="B10" s="35">
        <v>60758</v>
      </c>
      <c r="C10" s="36"/>
      <c r="D10" s="35">
        <v>61635</v>
      </c>
    </row>
    <row r="11" spans="1:4" ht="15" customHeight="1">
      <c r="A11" s="32"/>
      <c r="B11" s="35"/>
      <c r="C11" s="36"/>
      <c r="D11" s="35"/>
    </row>
    <row r="12" spans="1:4" ht="15" customHeight="1">
      <c r="A12" s="34" t="s">
        <v>28</v>
      </c>
      <c r="B12" s="37" t="s">
        <v>52</v>
      </c>
      <c r="C12" s="37"/>
      <c r="D12" s="35" t="s">
        <v>52</v>
      </c>
    </row>
    <row r="13" spans="1:4" ht="15" customHeight="1">
      <c r="A13" s="34"/>
      <c r="B13" s="37"/>
      <c r="C13" s="37"/>
      <c r="D13" s="35"/>
    </row>
    <row r="14" spans="1:4" ht="15" customHeight="1">
      <c r="A14" s="34" t="s">
        <v>29</v>
      </c>
      <c r="B14" s="37">
        <v>1016</v>
      </c>
      <c r="C14" s="37"/>
      <c r="D14" s="35">
        <v>1015</v>
      </c>
    </row>
    <row r="15" spans="1:4" ht="15" customHeight="1">
      <c r="A15" s="32"/>
      <c r="B15" s="37"/>
      <c r="C15" s="37"/>
      <c r="D15" s="35"/>
    </row>
    <row r="16" spans="1:4" ht="15" customHeight="1">
      <c r="A16" s="34" t="s">
        <v>30</v>
      </c>
      <c r="B16" s="37">
        <v>82</v>
      </c>
      <c r="C16" s="37"/>
      <c r="D16" s="35">
        <v>82</v>
      </c>
    </row>
    <row r="17" spans="1:4" ht="15" customHeight="1">
      <c r="A17" s="32"/>
      <c r="B17" s="37"/>
      <c r="C17" s="37"/>
      <c r="D17" s="37"/>
    </row>
    <row r="18" spans="1:4" ht="15" customHeight="1">
      <c r="A18" s="34" t="s">
        <v>31</v>
      </c>
      <c r="B18" s="37"/>
      <c r="C18" s="37"/>
      <c r="D18" s="37"/>
    </row>
    <row r="19" spans="1:4" ht="15" customHeight="1">
      <c r="A19" s="34" t="s">
        <v>32</v>
      </c>
      <c r="B19" s="37">
        <v>20095</v>
      </c>
      <c r="C19" s="37"/>
      <c r="D19" s="35">
        <v>20157</v>
      </c>
    </row>
    <row r="20" spans="1:4" ht="15" customHeight="1">
      <c r="A20" s="34" t="s">
        <v>33</v>
      </c>
      <c r="B20" s="37">
        <v>47080</v>
      </c>
      <c r="C20" s="37"/>
      <c r="D20" s="35">
        <v>45468</v>
      </c>
    </row>
    <row r="21" spans="1:4" ht="15" customHeight="1">
      <c r="A21" s="34" t="s">
        <v>34</v>
      </c>
      <c r="B21" s="37">
        <v>7397</v>
      </c>
      <c r="C21" s="37"/>
      <c r="D21" s="35">
        <v>5694</v>
      </c>
    </row>
    <row r="22" spans="1:4" ht="15" customHeight="1">
      <c r="A22" s="32"/>
      <c r="B22" s="38">
        <f>SUM(B19:B21)</f>
        <v>74572</v>
      </c>
      <c r="C22" s="37"/>
      <c r="D22" s="38">
        <f>SUM(D19:D21)</f>
        <v>71319</v>
      </c>
    </row>
    <row r="23" spans="1:4" ht="15" customHeight="1">
      <c r="A23" s="32" t="s">
        <v>35</v>
      </c>
      <c r="B23" s="39"/>
      <c r="C23" s="37"/>
      <c r="D23" s="39"/>
    </row>
    <row r="24" spans="1:4" ht="15" customHeight="1">
      <c r="A24" s="34" t="s">
        <v>36</v>
      </c>
      <c r="B24" s="37">
        <v>19739</v>
      </c>
      <c r="C24" s="37"/>
      <c r="D24" s="37">
        <v>19067</v>
      </c>
    </row>
    <row r="25" spans="1:4" ht="15" customHeight="1">
      <c r="A25" s="34" t="s">
        <v>37</v>
      </c>
      <c r="B25" s="37">
        <v>9588</v>
      </c>
      <c r="C25" s="37"/>
      <c r="D25" s="37">
        <v>11101</v>
      </c>
    </row>
    <row r="26" spans="1:4" ht="15" customHeight="1">
      <c r="A26" s="34" t="s">
        <v>38</v>
      </c>
      <c r="B26" s="37">
        <v>-198</v>
      </c>
      <c r="C26" s="37"/>
      <c r="D26" s="35">
        <v>-718</v>
      </c>
    </row>
    <row r="27" spans="1:4" ht="15" customHeight="1">
      <c r="A27" s="32"/>
      <c r="B27" s="38">
        <f>SUM(B24:B26)</f>
        <v>29129</v>
      </c>
      <c r="C27" s="37"/>
      <c r="D27" s="38">
        <f>SUM(D24:D26)</f>
        <v>29450</v>
      </c>
    </row>
    <row r="28" spans="1:4" ht="15" customHeight="1">
      <c r="A28" s="34" t="s">
        <v>39</v>
      </c>
      <c r="B28" s="39">
        <f>B22-B27</f>
        <v>45443</v>
      </c>
      <c r="C28" s="37"/>
      <c r="D28" s="39">
        <f>D22-D27</f>
        <v>41869</v>
      </c>
    </row>
    <row r="29" spans="1:4" ht="15" customHeight="1">
      <c r="A29" s="34"/>
      <c r="B29" s="39">
        <f>B10+B12+B14+B16+B28</f>
        <v>107299</v>
      </c>
      <c r="C29" s="37"/>
      <c r="D29" s="39">
        <f>D10+D12+D14+D16+D28</f>
        <v>104601</v>
      </c>
    </row>
    <row r="30" spans="1:4" ht="15" customHeight="1">
      <c r="A30" s="32"/>
      <c r="B30" s="40"/>
      <c r="C30" s="37"/>
      <c r="D30" s="40"/>
    </row>
    <row r="31" spans="1:4" ht="15" customHeight="1">
      <c r="A31" s="41"/>
      <c r="B31" s="37"/>
      <c r="C31" s="37"/>
      <c r="D31" s="37"/>
    </row>
    <row r="32" spans="1:4" ht="15" customHeight="1">
      <c r="A32" s="34" t="s">
        <v>40</v>
      </c>
      <c r="B32" s="37">
        <v>42894</v>
      </c>
      <c r="C32" s="37"/>
      <c r="D32" s="35">
        <v>42854</v>
      </c>
    </row>
    <row r="33" spans="1:4" ht="15" customHeight="1">
      <c r="A33" s="32" t="s">
        <v>41</v>
      </c>
      <c r="B33" s="37">
        <v>44124</v>
      </c>
      <c r="C33" s="37"/>
      <c r="D33" s="37">
        <v>41563</v>
      </c>
    </row>
    <row r="34" spans="1:4" ht="15" customHeight="1">
      <c r="A34" s="34" t="s">
        <v>42</v>
      </c>
      <c r="B34" s="38">
        <f>SUM(B32:B33)</f>
        <v>87018</v>
      </c>
      <c r="C34" s="37"/>
      <c r="D34" s="38">
        <f>SUM(D32:D33)</f>
        <v>84417</v>
      </c>
    </row>
    <row r="35" spans="1:4" ht="15" customHeight="1">
      <c r="A35" s="34" t="s">
        <v>43</v>
      </c>
      <c r="B35" s="37">
        <v>10238</v>
      </c>
      <c r="C35" s="37"/>
      <c r="D35" s="35">
        <v>11044</v>
      </c>
    </row>
    <row r="36" spans="1:4" ht="15" customHeight="1">
      <c r="A36" s="34"/>
      <c r="B36" s="37"/>
      <c r="C36" s="37"/>
      <c r="D36" s="35"/>
    </row>
    <row r="37" spans="1:4" ht="15" customHeight="1">
      <c r="A37" s="34" t="s">
        <v>44</v>
      </c>
      <c r="B37" s="37"/>
      <c r="C37" s="37"/>
      <c r="D37" s="35"/>
    </row>
    <row r="38" spans="1:4" ht="15" customHeight="1">
      <c r="A38" s="34" t="s">
        <v>45</v>
      </c>
      <c r="B38" s="37">
        <v>9451</v>
      </c>
      <c r="C38" s="37"/>
      <c r="D38" s="35">
        <v>8008</v>
      </c>
    </row>
    <row r="39" spans="1:4" ht="15" customHeight="1">
      <c r="A39" s="34" t="s">
        <v>46</v>
      </c>
      <c r="B39" s="37" t="s">
        <v>52</v>
      </c>
      <c r="C39" s="37"/>
      <c r="D39" s="35" t="s">
        <v>52</v>
      </c>
    </row>
    <row r="40" spans="1:4" ht="15" customHeight="1">
      <c r="A40" s="34" t="s">
        <v>47</v>
      </c>
      <c r="B40" s="37">
        <v>592</v>
      </c>
      <c r="C40" s="37"/>
      <c r="D40" s="35">
        <v>1132</v>
      </c>
    </row>
    <row r="41" spans="1:4" ht="13.5">
      <c r="A41" s="32"/>
      <c r="B41" s="38">
        <f>SUM(B34:B40)</f>
        <v>107299</v>
      </c>
      <c r="C41" s="37"/>
      <c r="D41" s="38">
        <f>SUM(D34:D40)</f>
        <v>104601</v>
      </c>
    </row>
    <row r="42" spans="1:4" ht="15" customHeight="1">
      <c r="A42" s="32"/>
      <c r="B42" s="42"/>
      <c r="C42" s="33"/>
      <c r="D42" s="42"/>
    </row>
    <row r="43" spans="1:4" ht="13.5">
      <c r="A43" s="32" t="s">
        <v>48</v>
      </c>
      <c r="B43" s="37">
        <f>B34/B32*100</f>
        <v>202.86753392082807</v>
      </c>
      <c r="C43" s="37"/>
      <c r="D43" s="37">
        <f>D34/D32*100</f>
        <v>196.9874457460214</v>
      </c>
    </row>
    <row r="44" spans="1:4" ht="13.5">
      <c r="A44" s="41"/>
      <c r="B44" s="41"/>
      <c r="C44" s="41"/>
      <c r="D44" s="41"/>
    </row>
    <row r="45" spans="1:4" ht="13.5">
      <c r="A45" s="43" t="s">
        <v>49</v>
      </c>
      <c r="B45" s="41"/>
      <c r="C45" s="41"/>
      <c r="D45" s="41"/>
    </row>
    <row r="46" spans="1:4" ht="13.5">
      <c r="A46" s="43" t="s">
        <v>20</v>
      </c>
      <c r="B46" s="41"/>
      <c r="C46" s="41"/>
      <c r="D46" s="41"/>
    </row>
    <row r="47" spans="1:4" ht="13.5">
      <c r="A47" s="41"/>
      <c r="B47" s="41"/>
      <c r="C47" s="41"/>
      <c r="D47" s="41"/>
    </row>
  </sheetData>
  <sheetProtection/>
  <printOptions/>
  <pageMargins left="0.3541666666666667" right="0.27569444444444446" top="0.5118055555555555" bottom="0.24791666666666667" header="0" footer="0"/>
  <pageSetup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defaultGridColor="0" zoomScale="87" zoomScaleNormal="87" colorId="22" workbookViewId="0" topLeftCell="A1">
      <pane topLeftCell="A1" activePane="topLeft" state="split"/>
      <selection pane="topLeft" activeCell="A7" sqref="A7"/>
    </sheetView>
  </sheetViews>
  <sheetFormatPr defaultColWidth="8.88671875" defaultRowHeight="15"/>
  <cols>
    <col min="1" max="1" width="38.6640625" style="44" customWidth="1"/>
    <col min="2" max="2" width="19.6640625" style="44" customWidth="1"/>
    <col min="3" max="3" width="3.6640625" style="44" customWidth="1"/>
    <col min="4" max="4" width="19.6640625" style="44" customWidth="1"/>
    <col min="5" max="5" width="10.6640625" style="44" customWidth="1"/>
    <col min="6" max="256" width="9.6640625" style="44" customWidth="1"/>
  </cols>
  <sheetData>
    <row r="1" spans="1:4" ht="15" customHeight="1">
      <c r="A1" s="45" t="s">
        <v>0</v>
      </c>
      <c r="B1" s="46"/>
      <c r="C1" s="46"/>
      <c r="D1" s="46"/>
    </row>
    <row r="2" spans="1:4" ht="15" customHeight="1">
      <c r="A2" s="45" t="s">
        <v>1</v>
      </c>
      <c r="B2" s="46"/>
      <c r="C2" s="46"/>
      <c r="D2" s="46"/>
    </row>
    <row r="3" spans="1:4" ht="15" customHeight="1">
      <c r="A3" s="47"/>
      <c r="B3" s="46"/>
      <c r="C3" s="46"/>
      <c r="D3" s="46"/>
    </row>
    <row r="4" spans="1:4" ht="15" customHeight="1">
      <c r="A4" s="48" t="s">
        <v>55</v>
      </c>
      <c r="B4" s="46"/>
      <c r="C4" s="46"/>
      <c r="D4" s="49"/>
    </row>
    <row r="5" spans="1:4" ht="15" customHeight="1">
      <c r="A5" s="50"/>
      <c r="B5" s="46"/>
      <c r="C5" s="46"/>
      <c r="D5" s="49"/>
    </row>
    <row r="6" spans="1:4" ht="15" customHeight="1">
      <c r="A6" s="47"/>
      <c r="B6" s="49">
        <v>2003</v>
      </c>
      <c r="C6" s="49"/>
      <c r="D6" s="49">
        <v>2002</v>
      </c>
    </row>
    <row r="7" spans="1:4" ht="15" customHeight="1">
      <c r="A7" s="47"/>
      <c r="B7" s="49" t="s">
        <v>21</v>
      </c>
      <c r="C7" s="49"/>
      <c r="D7" s="49" t="s">
        <v>25</v>
      </c>
    </row>
    <row r="8" spans="1:4" ht="15" customHeight="1">
      <c r="A8" s="47"/>
      <c r="B8" s="49" t="s">
        <v>22</v>
      </c>
      <c r="C8" s="49"/>
      <c r="D8" s="49" t="s">
        <v>22</v>
      </c>
    </row>
    <row r="9" spans="1:4" ht="15" customHeight="1">
      <c r="A9" s="47"/>
      <c r="B9" s="49" t="s">
        <v>23</v>
      </c>
      <c r="C9" s="49"/>
      <c r="D9" s="49" t="s">
        <v>23</v>
      </c>
    </row>
    <row r="10" spans="1:4" ht="15" customHeight="1">
      <c r="A10" s="47"/>
      <c r="B10" s="51" t="s">
        <v>24</v>
      </c>
      <c r="C10" s="51"/>
      <c r="D10" s="51" t="s">
        <v>24</v>
      </c>
    </row>
    <row r="11" spans="1:4" ht="15" customHeight="1">
      <c r="A11" s="52"/>
      <c r="B11" s="53"/>
      <c r="C11" s="53"/>
      <c r="D11" s="53"/>
    </row>
    <row r="12" spans="1:4" ht="15" customHeight="1">
      <c r="A12" s="54" t="s">
        <v>56</v>
      </c>
      <c r="B12" s="55">
        <v>5430</v>
      </c>
      <c r="C12" s="56"/>
      <c r="D12" s="55" t="s">
        <v>77</v>
      </c>
    </row>
    <row r="13" spans="1:4" ht="15" customHeight="1">
      <c r="A13" s="52"/>
      <c r="B13" s="55"/>
      <c r="C13" s="56"/>
      <c r="D13" s="55"/>
    </row>
    <row r="14" spans="1:4" ht="15" customHeight="1">
      <c r="A14" s="52" t="s">
        <v>57</v>
      </c>
      <c r="B14" s="57"/>
      <c r="C14" s="57"/>
      <c r="D14" s="55"/>
    </row>
    <row r="15" spans="1:4" ht="15" customHeight="1">
      <c r="A15" s="54" t="s">
        <v>58</v>
      </c>
      <c r="B15" s="55">
        <v>1146</v>
      </c>
      <c r="C15" s="57"/>
      <c r="D15" s="55"/>
    </row>
    <row r="16" spans="1:4" ht="15" customHeight="1">
      <c r="A16" s="54" t="s">
        <v>59</v>
      </c>
      <c r="B16" s="55">
        <v>-39</v>
      </c>
      <c r="C16" s="57"/>
      <c r="D16" s="55"/>
    </row>
    <row r="17" spans="1:4" ht="15" customHeight="1">
      <c r="A17" s="52"/>
      <c r="B17" s="57"/>
      <c r="C17" s="57"/>
      <c r="D17" s="55"/>
    </row>
    <row r="18" spans="1:4" ht="15" customHeight="1">
      <c r="A18" s="54" t="s">
        <v>60</v>
      </c>
      <c r="B18" s="58">
        <f>SUM(B12:B16)</f>
        <v>6537</v>
      </c>
      <c r="C18" s="57"/>
      <c r="D18" s="57"/>
    </row>
    <row r="19" spans="1:4" ht="15" customHeight="1">
      <c r="A19" s="52"/>
      <c r="B19" s="57"/>
      <c r="C19" s="57"/>
      <c r="D19" s="57"/>
    </row>
    <row r="20" spans="1:4" ht="15" customHeight="1">
      <c r="A20" s="54" t="s">
        <v>61</v>
      </c>
      <c r="B20" s="57"/>
      <c r="C20" s="57"/>
      <c r="D20" s="57"/>
    </row>
    <row r="21" spans="1:4" ht="15" customHeight="1">
      <c r="A21" s="54" t="s">
        <v>62</v>
      </c>
      <c r="B21" s="55">
        <v>-4121</v>
      </c>
      <c r="C21" s="57"/>
      <c r="D21" s="55"/>
    </row>
    <row r="22" spans="1:4" ht="15" customHeight="1">
      <c r="A22" s="54" t="s">
        <v>63</v>
      </c>
      <c r="B22" s="55">
        <v>2423</v>
      </c>
      <c r="C22" s="57"/>
      <c r="D22" s="55"/>
    </row>
    <row r="23" spans="1:4" ht="15" customHeight="1">
      <c r="A23" s="54" t="s">
        <v>64</v>
      </c>
      <c r="B23" s="55">
        <v>-1302</v>
      </c>
      <c r="C23" s="57"/>
      <c r="D23" s="55"/>
    </row>
    <row r="24" spans="1:4" ht="15" customHeight="1">
      <c r="A24" s="54" t="s">
        <v>65</v>
      </c>
      <c r="B24" s="58">
        <f>SUM(B18:B23)</f>
        <v>3537</v>
      </c>
      <c r="C24" s="57"/>
      <c r="D24" s="57"/>
    </row>
    <row r="25" spans="1:4" ht="15" customHeight="1">
      <c r="A25" s="54"/>
      <c r="B25" s="58"/>
      <c r="C25" s="57"/>
      <c r="D25" s="57"/>
    </row>
    <row r="26" spans="1:4" ht="15" customHeight="1">
      <c r="A26" s="52" t="s">
        <v>66</v>
      </c>
      <c r="B26" s="57"/>
      <c r="C26" s="57"/>
      <c r="D26" s="57"/>
    </row>
    <row r="27" spans="1:4" ht="15" customHeight="1">
      <c r="A27" s="54" t="s">
        <v>67</v>
      </c>
      <c r="B27" s="55" t="s">
        <v>52</v>
      </c>
      <c r="C27" s="57"/>
      <c r="D27" s="57"/>
    </row>
    <row r="28" spans="1:4" ht="15" customHeight="1">
      <c r="A28" s="54" t="s">
        <v>68</v>
      </c>
      <c r="B28" s="55">
        <v>-2218</v>
      </c>
      <c r="C28" s="57"/>
      <c r="D28" s="57"/>
    </row>
    <row r="29" spans="1:4" ht="15" customHeight="1">
      <c r="A29" s="54"/>
      <c r="B29" s="58">
        <f>SUM(B27:B28)</f>
        <v>-2218</v>
      </c>
      <c r="C29" s="57"/>
      <c r="D29" s="57"/>
    </row>
    <row r="30" spans="1:4" ht="15" customHeight="1">
      <c r="A30" s="52"/>
      <c r="B30" s="59"/>
      <c r="C30" s="57"/>
      <c r="D30" s="57"/>
    </row>
    <row r="31" spans="1:4" ht="15" customHeight="1">
      <c r="A31" s="54" t="s">
        <v>69</v>
      </c>
      <c r="B31" s="57"/>
      <c r="C31" s="57"/>
      <c r="D31" s="57"/>
    </row>
    <row r="32" spans="1:4" ht="15" customHeight="1">
      <c r="A32" s="54" t="s">
        <v>70</v>
      </c>
      <c r="B32" s="55">
        <v>47</v>
      </c>
      <c r="C32" s="57"/>
      <c r="D32" s="57"/>
    </row>
    <row r="33" spans="1:4" ht="15" customHeight="1">
      <c r="A33" s="52" t="s">
        <v>71</v>
      </c>
      <c r="B33" s="55">
        <v>859</v>
      </c>
      <c r="C33" s="57"/>
      <c r="D33" s="57"/>
    </row>
    <row r="34" spans="1:4" ht="15" customHeight="1">
      <c r="A34" s="60" t="s">
        <v>72</v>
      </c>
      <c r="B34" s="55"/>
      <c r="C34" s="57"/>
      <c r="D34" s="57"/>
    </row>
    <row r="35" spans="1:4" ht="15" customHeight="1">
      <c r="A35" s="54"/>
      <c r="B35" s="58">
        <f>SUM(B32:B34)</f>
        <v>906</v>
      </c>
      <c r="C35" s="57"/>
      <c r="D35" s="57"/>
    </row>
    <row r="36" spans="1:4" ht="15" customHeight="1">
      <c r="A36" s="52"/>
      <c r="B36" s="59"/>
      <c r="C36" s="57"/>
      <c r="D36" s="57"/>
    </row>
    <row r="37" spans="1:4" ht="15" customHeight="1">
      <c r="A37" s="54" t="s">
        <v>73</v>
      </c>
      <c r="B37" s="55">
        <f>B24+B29+B35</f>
        <v>2225</v>
      </c>
      <c r="C37" s="57"/>
      <c r="D37" s="57"/>
    </row>
    <row r="38" spans="1:4" ht="15" customHeight="1">
      <c r="A38" s="54"/>
      <c r="B38" s="57"/>
      <c r="C38" s="57"/>
      <c r="D38" s="55"/>
    </row>
    <row r="39" spans="1:4" ht="15" customHeight="1">
      <c r="A39" s="54" t="s">
        <v>74</v>
      </c>
      <c r="B39" s="55">
        <v>5172</v>
      </c>
      <c r="C39" s="57"/>
      <c r="D39" s="55"/>
    </row>
    <row r="40" spans="1:4" ht="15" customHeight="1">
      <c r="A40" s="54"/>
      <c r="B40" s="57"/>
      <c r="C40" s="57"/>
      <c r="D40" s="55"/>
    </row>
    <row r="41" spans="1:4" ht="15" customHeight="1">
      <c r="A41" s="54" t="s">
        <v>75</v>
      </c>
      <c r="B41" s="58">
        <f>SUM(B37:B39)</f>
        <v>7397</v>
      </c>
      <c r="C41" s="57"/>
      <c r="D41" s="57"/>
    </row>
    <row r="42" spans="1:4" ht="15" customHeight="1">
      <c r="A42" s="54"/>
      <c r="B42" s="59"/>
      <c r="C42" s="57"/>
      <c r="D42" s="55"/>
    </row>
    <row r="43" spans="1:4" ht="13.5">
      <c r="A43" s="60"/>
      <c r="B43" s="60"/>
      <c r="C43" s="60"/>
      <c r="D43" s="60"/>
    </row>
    <row r="44" spans="1:4" ht="13.5">
      <c r="A44" s="61" t="s">
        <v>76</v>
      </c>
      <c r="B44" s="60"/>
      <c r="C44" s="60"/>
      <c r="D44" s="60"/>
    </row>
    <row r="45" spans="1:4" ht="13.5">
      <c r="A45" s="61" t="s">
        <v>20</v>
      </c>
      <c r="B45" s="60"/>
      <c r="C45" s="60"/>
      <c r="D45" s="60"/>
    </row>
  </sheetData>
  <sheetProtection/>
  <printOptions/>
  <pageMargins left="0.3541666666666667" right="0.27569444444444446" top="0.5118055555555555" bottom="0.24791666666666667" header="0" footer="0"/>
  <pageSetup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defaultGridColor="0" zoomScale="87" zoomScaleNormal="87" colorId="22" workbookViewId="0" topLeftCell="A1">
      <pane topLeftCell="A1" activePane="topLeft" state="split"/>
      <selection pane="topLeft" activeCell="E18" sqref="E18"/>
    </sheetView>
  </sheetViews>
  <sheetFormatPr defaultColWidth="8.88671875" defaultRowHeight="15"/>
  <cols>
    <col min="1" max="1" width="23.6640625" style="62" customWidth="1"/>
    <col min="2" max="6" width="14.6640625" style="64" customWidth="1"/>
    <col min="7" max="256" width="9.6640625" style="62" customWidth="1"/>
  </cols>
  <sheetData>
    <row r="1" ht="13.5">
      <c r="A1" s="63" t="s">
        <v>0</v>
      </c>
    </row>
    <row r="2" ht="13.5">
      <c r="A2" s="63" t="s">
        <v>1</v>
      </c>
    </row>
    <row r="3" ht="13.5">
      <c r="A3" s="65"/>
    </row>
    <row r="4" ht="13.5">
      <c r="A4" s="66" t="s">
        <v>78</v>
      </c>
    </row>
    <row r="6" spans="2:6" ht="13.5">
      <c r="B6" s="67"/>
      <c r="C6" s="67" t="s">
        <v>88</v>
      </c>
      <c r="D6" s="67" t="s">
        <v>88</v>
      </c>
      <c r="E6" s="67"/>
      <c r="F6" s="67"/>
    </row>
    <row r="7" spans="2:6" ht="13.5">
      <c r="B7" s="67"/>
      <c r="C7" s="67" t="s">
        <v>89</v>
      </c>
      <c r="D7" s="67" t="s">
        <v>91</v>
      </c>
      <c r="E7" s="67"/>
      <c r="F7" s="67"/>
    </row>
    <row r="8" spans="2:6" ht="13.5">
      <c r="B8" s="67" t="s">
        <v>87</v>
      </c>
      <c r="C8" s="67" t="s">
        <v>90</v>
      </c>
      <c r="D8" s="67" t="s">
        <v>3</v>
      </c>
      <c r="E8" s="67" t="s">
        <v>92</v>
      </c>
      <c r="F8" s="67" t="s">
        <v>93</v>
      </c>
    </row>
    <row r="9" spans="2:6" ht="13.5">
      <c r="B9" s="68" t="s">
        <v>24</v>
      </c>
      <c r="C9" s="68" t="s">
        <v>24</v>
      </c>
      <c r="D9" s="68" t="s">
        <v>24</v>
      </c>
      <c r="E9" s="68" t="s">
        <v>24</v>
      </c>
      <c r="F9" s="68" t="s">
        <v>24</v>
      </c>
    </row>
    <row r="10" ht="13.5">
      <c r="A10" s="62" t="s">
        <v>79</v>
      </c>
    </row>
    <row r="11" ht="13.5">
      <c r="A11" s="62" t="s">
        <v>80</v>
      </c>
    </row>
    <row r="13" spans="1:6" ht="13.5">
      <c r="A13" s="62" t="s">
        <v>81</v>
      </c>
      <c r="B13" s="69">
        <f>B27</f>
        <v>42854</v>
      </c>
      <c r="C13" s="69">
        <f>C27</f>
        <v>1693</v>
      </c>
      <c r="D13" s="69" t="s">
        <v>52</v>
      </c>
      <c r="E13" s="69">
        <f>E27</f>
        <v>39870</v>
      </c>
      <c r="F13" s="69">
        <f>SUM(B13:E13)</f>
        <v>84417</v>
      </c>
    </row>
    <row r="14" spans="2:6" ht="13.5">
      <c r="B14" s="69"/>
      <c r="C14" s="69"/>
      <c r="D14" s="69"/>
      <c r="E14" s="69"/>
      <c r="F14" s="69"/>
    </row>
    <row r="15" spans="1:6" ht="13.5">
      <c r="A15" s="62" t="s">
        <v>82</v>
      </c>
      <c r="B15" s="69">
        <f>B17-B13</f>
        <v>40</v>
      </c>
      <c r="C15" s="69">
        <f>C17-C13</f>
        <v>7</v>
      </c>
      <c r="D15" s="69"/>
      <c r="E15" s="69">
        <f>E17-E13</f>
        <v>2554</v>
      </c>
      <c r="F15" s="69">
        <f>SUM(B15:E15)</f>
        <v>2601</v>
      </c>
    </row>
    <row r="16" spans="2:6" ht="13.5">
      <c r="B16" s="69"/>
      <c r="C16" s="69"/>
      <c r="D16" s="69"/>
      <c r="E16" s="69"/>
      <c r="F16" s="69"/>
    </row>
    <row r="17" spans="1:6" ht="18.75" customHeight="1">
      <c r="A17" s="62" t="s">
        <v>83</v>
      </c>
      <c r="B17" s="70">
        <v>42894</v>
      </c>
      <c r="C17" s="70">
        <v>1700</v>
      </c>
      <c r="D17" s="70">
        <f>SUM(D13:D15)</f>
        <v>0</v>
      </c>
      <c r="E17" s="70">
        <v>42424</v>
      </c>
      <c r="F17" s="70">
        <f>SUM(F13:F15)</f>
        <v>87018</v>
      </c>
    </row>
    <row r="18" spans="2:6" ht="13.5">
      <c r="B18" s="71"/>
      <c r="C18" s="71"/>
      <c r="D18" s="71"/>
      <c r="E18" s="71"/>
      <c r="F18" s="71"/>
    </row>
    <row r="19" spans="2:6" ht="13.5">
      <c r="B19" s="69"/>
      <c r="C19" s="69"/>
      <c r="D19" s="69"/>
      <c r="E19" s="69"/>
      <c r="F19" s="69"/>
    </row>
    <row r="20" spans="1:6" ht="13.5">
      <c r="A20" s="62" t="s">
        <v>84</v>
      </c>
      <c r="B20" s="69"/>
      <c r="C20" s="69"/>
      <c r="D20" s="69"/>
      <c r="E20" s="69"/>
      <c r="F20" s="69"/>
    </row>
    <row r="21" spans="1:6" ht="13.5">
      <c r="A21" s="72" t="s">
        <v>85</v>
      </c>
      <c r="B21" s="69"/>
      <c r="C21" s="69"/>
      <c r="D21" s="69"/>
      <c r="E21" s="69"/>
      <c r="F21" s="69"/>
    </row>
    <row r="22" spans="2:6" ht="13.5">
      <c r="B22" s="69"/>
      <c r="C22" s="69"/>
      <c r="D22" s="69"/>
      <c r="E22" s="69"/>
      <c r="F22" s="69"/>
    </row>
    <row r="23" spans="1:6" ht="13.5">
      <c r="A23" s="62" t="s">
        <v>81</v>
      </c>
      <c r="B23" s="69">
        <v>26534</v>
      </c>
      <c r="C23" s="69">
        <v>1636</v>
      </c>
      <c r="D23" s="69" t="s">
        <v>52</v>
      </c>
      <c r="E23" s="69">
        <v>43747</v>
      </c>
      <c r="F23" s="69">
        <f>SUM(B23:E23)</f>
        <v>71917</v>
      </c>
    </row>
    <row r="24" spans="2:6" ht="13.5">
      <c r="B24" s="69"/>
      <c r="C24" s="69"/>
      <c r="D24" s="69"/>
      <c r="E24" s="69"/>
      <c r="F24" s="69"/>
    </row>
    <row r="25" spans="1:6" ht="13.5">
      <c r="A25" s="62" t="s">
        <v>82</v>
      </c>
      <c r="B25" s="69">
        <v>16320</v>
      </c>
      <c r="C25" s="69">
        <v>57</v>
      </c>
      <c r="D25" s="69" t="s">
        <v>52</v>
      </c>
      <c r="E25" s="69">
        <v>-3877</v>
      </c>
      <c r="F25" s="69">
        <f>SUM(B25:E25)</f>
        <v>12500</v>
      </c>
    </row>
    <row r="26" spans="2:6" ht="13.5">
      <c r="B26" s="69"/>
      <c r="C26" s="69"/>
      <c r="D26" s="69"/>
      <c r="E26" s="69"/>
      <c r="F26" s="69"/>
    </row>
    <row r="27" spans="1:6" ht="18.75" customHeight="1">
      <c r="A27" s="62" t="s">
        <v>83</v>
      </c>
      <c r="B27" s="70">
        <f>SUM(B23:B25)</f>
        <v>42854</v>
      </c>
      <c r="C27" s="70">
        <f>SUM(C23:C25)</f>
        <v>1693</v>
      </c>
      <c r="D27" s="70">
        <f>SUM(D23:D25)</f>
        <v>0</v>
      </c>
      <c r="E27" s="70">
        <f>SUM(E23:E25)</f>
        <v>39870</v>
      </c>
      <c r="F27" s="70">
        <f>SUM(F23:F25)</f>
        <v>84417</v>
      </c>
    </row>
    <row r="28" spans="2:6" ht="13.5">
      <c r="B28" s="73"/>
      <c r="C28" s="73"/>
      <c r="D28" s="73"/>
      <c r="E28" s="73"/>
      <c r="F28" s="73"/>
    </row>
    <row r="30" ht="13.5">
      <c r="A30" s="74" t="s">
        <v>86</v>
      </c>
    </row>
    <row r="31" ht="13.5">
      <c r="A31" s="74" t="s">
        <v>20</v>
      </c>
    </row>
  </sheetData>
  <sheetProtection/>
  <printOptions/>
  <pageMargins left="0.3541666666666667" right="0.27569444444444446" top="0.5118055555555555" bottom="0.24791666666666667" header="0" footer="0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